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Enrica\Google Drive\FEAMP\FMS_Mis. 1.B_Concessione 2°avviso\"/>
    </mc:Choice>
  </mc:AlternateContent>
  <xr:revisionPtr revIDLastSave="0" documentId="13_ncr:1_{B5384302-43DF-4A12-918D-AC93B989CAC7}" xr6:coauthVersionLast="46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Allegato A" sheetId="1" r:id="rId1"/>
    <sheet name="Allegato B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H10" i="2"/>
  <c r="K9" i="2"/>
  <c r="J9" i="2"/>
  <c r="I9" i="2"/>
  <c r="K8" i="2"/>
  <c r="J8" i="2"/>
  <c r="I8" i="2"/>
  <c r="K7" i="2"/>
  <c r="J7" i="2"/>
  <c r="I7" i="2"/>
  <c r="K6" i="2"/>
  <c r="J6" i="2"/>
  <c r="I6" i="2"/>
  <c r="K5" i="2"/>
  <c r="J5" i="2"/>
  <c r="I5" i="2"/>
  <c r="K4" i="2"/>
  <c r="J4" i="2"/>
  <c r="I4" i="2"/>
  <c r="I10" i="2" l="1"/>
  <c r="J10" i="2"/>
  <c r="K10" i="2"/>
  <c r="I13" i="1"/>
  <c r="J13" i="1"/>
</calcChain>
</file>

<file path=xl/sharedStrings.xml><?xml version="1.0" encoding="utf-8"?>
<sst xmlns="http://schemas.openxmlformats.org/spreadsheetml/2006/main" count="84" uniqueCount="46">
  <si>
    <t>Importo Spesa ammissibile</t>
  </si>
  <si>
    <t xml:space="preserve"> % contributo (b/a)</t>
  </si>
  <si>
    <t>Richiedente</t>
  </si>
  <si>
    <t>C.F./P.IVA</t>
  </si>
  <si>
    <t>Indirizzo</t>
  </si>
  <si>
    <t>Città</t>
  </si>
  <si>
    <t>CAP</t>
  </si>
  <si>
    <t>Codice pratica</t>
  </si>
  <si>
    <t>Contributo CONCEDIBILE</t>
  </si>
  <si>
    <t>Contributo concesso</t>
  </si>
  <si>
    <t xml:space="preserve"> </t>
  </si>
  <si>
    <t>capitolo 2160320022  UE (50%)</t>
  </si>
  <si>
    <t>capitolo   2160320016
Regione  (15 %)</t>
  </si>
  <si>
    <t>capitolo  2160320021   STATO  (35 %)</t>
  </si>
  <si>
    <t>ZMBBBR74P44A462G/02109380440</t>
  </si>
  <si>
    <t>Contrada Boccabianca n. 81</t>
  </si>
  <si>
    <t>Cupra Marittima (AP)</t>
  </si>
  <si>
    <t>Grottammare (AP)</t>
  </si>
  <si>
    <t>Zambuchini Barbara</t>
  </si>
  <si>
    <t>F.ne Lisciano, 62</t>
  </si>
  <si>
    <t>Basili Marco impresa individuale</t>
  </si>
  <si>
    <t>Via Mazzini, 35</t>
  </si>
  <si>
    <t>Ciarrocchi Francesco</t>
  </si>
  <si>
    <t>Ascoli Piceno (AP)</t>
  </si>
  <si>
    <t>Pedaso (FM)</t>
  </si>
  <si>
    <t>BSLMRC78A15H769F/01914340441</t>
  </si>
  <si>
    <t xml:space="preserve">Allegato B:  CONCESSIONE CONTRIBUTI Azione 1.b - Reg. (UE) n. 1303/2013 e Reg. (UE) n. 508/2014. PO FEAMP 2014/2020 - Priorità IV - Sviluppo locale di tipo partecipativo (CLLD). Integrazione socio-economica territoriale - emanato dal Flag Marche Sud - Associazione temporanea di scopo </t>
  </si>
  <si>
    <t xml:space="preserve">Allegato A:  GRADUATORIA ISTANZE AMMESSE A CONTRIBUTO AVVISO PUBBLICO Azione 1.b - Reg. (UE) n. 1303/2013 e Reg. (UE) n. 508/2014. PO FEAMP 2014/2020 - Priorità IV - Sviluppo locale di tipo partecipativo (CLLD). Integrazione socio-economica territoriale - emanato dal Flag Marche Sud - Associazione temporanea di scopo </t>
  </si>
  <si>
    <t>Maloni Augusto</t>
  </si>
  <si>
    <t xml:space="preserve">ARGO Soc. Coop. </t>
  </si>
  <si>
    <t>02399010442</t>
  </si>
  <si>
    <t>Via del Giglio, 9</t>
  </si>
  <si>
    <t>Contrada Svarchi, 89</t>
  </si>
  <si>
    <t>Altidona (FM)</t>
  </si>
  <si>
    <t>01/SSL/16/MA-9/SSL/20/MA</t>
  </si>
  <si>
    <t>01/SSL/16/MA-12/SSL/20/MA</t>
  </si>
  <si>
    <t>01/SSL/16/MA-11/SSL/20/MA</t>
  </si>
  <si>
    <t>01/SSL/16/MA13/SSL/20/MA</t>
  </si>
  <si>
    <t>01/SSL/16/MA-10/SSL/20/MA</t>
  </si>
  <si>
    <t>01/SSL/16/MA-14/SSL/20/MA</t>
  </si>
  <si>
    <t>Via Bernini, 104</t>
  </si>
  <si>
    <t>Concetti Giammario Giovan Battista</t>
  </si>
  <si>
    <t>N.</t>
  </si>
  <si>
    <t>CRRFNC68T08G920N/01573610449</t>
  </si>
  <si>
    <t>MLNGST80R28H769D/01891670448</t>
  </si>
  <si>
    <t>CNCGMR89P15D542E/02267260442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</si>
</sst>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8" formatCode="#,##0.00\ &quot;€&quot;;[Red]\-#,##0.00\ &quot;€&quot;"/>
    <numFmt numFmtId="164" formatCode="&quot;€&quot;\ #,##0.00;[Red]\-&quot;€&quot;\ #,##0.00"/>
    <numFmt numFmtId="165" formatCode="#,##0.00\ &quot;€&quot;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4" fontId="0" fillId="0" borderId="0" xfId="0" applyNumberFormat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10" fontId="0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0" fillId="3" borderId="3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8" fontId="4" fillId="0" borderId="0" xfId="0" applyNumberFormat="1" applyFont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164" fontId="0" fillId="3" borderId="7" xfId="0" applyNumberFormat="1" applyFont="1" applyFill="1" applyBorder="1" applyAlignment="1">
      <alignment horizontal="center" vertical="center" wrapText="1"/>
    </xf>
    <xf numFmtId="8" fontId="0" fillId="0" borderId="8" xfId="0" applyNumberForma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7" fontId="0" fillId="0" borderId="8" xfId="0" applyNumberFormat="1" applyBorder="1" applyAlignment="1">
      <alignment horizontal="center" vertical="center" wrapText="1"/>
    </xf>
    <xf numFmtId="7" fontId="0" fillId="0" borderId="1" xfId="0" applyNumberForma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7" fontId="0" fillId="3" borderId="8" xfId="0" applyNumberFormat="1" applyFill="1" applyBorder="1" applyAlignment="1">
      <alignment horizontal="center" vertical="center" wrapText="1"/>
    </xf>
    <xf numFmtId="7" fontId="0" fillId="3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21"/>
  <sheetViews>
    <sheetView topLeftCell="A4" zoomScale="90" zoomScaleNormal="90" workbookViewId="0">
      <selection activeCell="E7" sqref="E7:E12"/>
    </sheetView>
  </sheetViews>
  <sheetFormatPr defaultColWidth="9.1796875" defaultRowHeight="14.5" x14ac:dyDescent="0.35"/>
  <cols>
    <col min="1" max="1" width="4.54296875" style="2" customWidth="1"/>
    <col min="2" max="2" width="11.453125" style="2" customWidth="1"/>
    <col min="3" max="3" width="26.453125" style="2" customWidth="1"/>
    <col min="4" max="4" width="58.81640625" style="2" customWidth="1"/>
    <col min="5" max="5" width="38.54296875" style="2" customWidth="1"/>
    <col min="6" max="6" width="39.26953125" style="2" bestFit="1" customWidth="1"/>
    <col min="7" max="7" width="30.453125" style="2" customWidth="1"/>
    <col min="8" max="8" width="9.1796875" style="2"/>
    <col min="9" max="9" width="13.1796875" style="2" bestFit="1" customWidth="1"/>
    <col min="10" max="10" width="12.54296875" style="2" bestFit="1" customWidth="1"/>
    <col min="11" max="11" width="12.26953125" style="2" customWidth="1"/>
    <col min="12" max="12" width="9.54296875" style="2" bestFit="1" customWidth="1"/>
    <col min="13" max="13" width="33.81640625" style="2" customWidth="1"/>
    <col min="14" max="16384" width="9.1796875" style="2"/>
  </cols>
  <sheetData>
    <row r="3" spans="1:13" ht="51.75" customHeight="1" x14ac:dyDescent="0.35">
      <c r="A3" s="34" t="s">
        <v>27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3" ht="15.5" x14ac:dyDescent="0.35">
      <c r="A4" s="3"/>
    </row>
    <row r="6" spans="1:13" ht="26" x14ac:dyDescent="0.35">
      <c r="B6" s="1" t="s">
        <v>42</v>
      </c>
      <c r="C6" s="1" t="s">
        <v>7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0</v>
      </c>
      <c r="J6" s="1" t="s">
        <v>8</v>
      </c>
      <c r="K6" s="1" t="s">
        <v>1</v>
      </c>
    </row>
    <row r="7" spans="1:13" s="10" customFormat="1" ht="18" customHeight="1" x14ac:dyDescent="0.35">
      <c r="A7" s="5"/>
      <c r="B7" s="9">
        <v>1</v>
      </c>
      <c r="C7" s="9" t="s">
        <v>34</v>
      </c>
      <c r="D7" s="9" t="s">
        <v>20</v>
      </c>
      <c r="E7" s="12" t="s">
        <v>25</v>
      </c>
      <c r="F7" s="9" t="s">
        <v>15</v>
      </c>
      <c r="G7" s="9" t="s">
        <v>16</v>
      </c>
      <c r="H7" s="9">
        <v>63064</v>
      </c>
      <c r="I7" s="13">
        <v>8453.5</v>
      </c>
      <c r="J7" s="13">
        <v>6762.8</v>
      </c>
      <c r="K7" s="14">
        <v>0.8</v>
      </c>
      <c r="L7" s="15"/>
    </row>
    <row r="8" spans="1:13" s="31" customFormat="1" ht="18" customHeight="1" x14ac:dyDescent="0.35">
      <c r="A8" s="5"/>
      <c r="B8" s="9">
        <v>2</v>
      </c>
      <c r="C8" s="9" t="s">
        <v>35</v>
      </c>
      <c r="D8" s="9" t="s">
        <v>22</v>
      </c>
      <c r="E8" s="9" t="s">
        <v>43</v>
      </c>
      <c r="F8" s="20" t="s">
        <v>21</v>
      </c>
      <c r="G8" s="9" t="s">
        <v>24</v>
      </c>
      <c r="H8" s="9">
        <v>63827</v>
      </c>
      <c r="I8" s="13">
        <v>22078.15</v>
      </c>
      <c r="J8" s="13">
        <v>17662.52</v>
      </c>
      <c r="K8" s="14">
        <v>0.8</v>
      </c>
      <c r="L8" s="30"/>
    </row>
    <row r="9" spans="1:13" s="10" customFormat="1" ht="18" customHeight="1" x14ac:dyDescent="0.35">
      <c r="A9" s="5"/>
      <c r="B9" s="9">
        <v>3</v>
      </c>
      <c r="C9" s="9" t="s">
        <v>36</v>
      </c>
      <c r="D9" s="9" t="s">
        <v>28</v>
      </c>
      <c r="E9" s="12" t="s">
        <v>44</v>
      </c>
      <c r="F9" s="20" t="s">
        <v>31</v>
      </c>
      <c r="G9" s="9" t="s">
        <v>17</v>
      </c>
      <c r="H9" s="9">
        <v>63066</v>
      </c>
      <c r="I9" s="13">
        <v>8305</v>
      </c>
      <c r="J9" s="13">
        <v>6644</v>
      </c>
      <c r="K9" s="14">
        <v>0.8</v>
      </c>
      <c r="L9" s="15"/>
    </row>
    <row r="10" spans="1:13" s="10" customFormat="1" ht="18" customHeight="1" x14ac:dyDescent="0.35">
      <c r="A10" s="5"/>
      <c r="B10" s="9">
        <v>4</v>
      </c>
      <c r="C10" s="9" t="s">
        <v>37</v>
      </c>
      <c r="D10" s="9" t="s">
        <v>29</v>
      </c>
      <c r="E10" s="12" t="s">
        <v>30</v>
      </c>
      <c r="F10" s="20" t="s">
        <v>40</v>
      </c>
      <c r="G10" s="9" t="s">
        <v>17</v>
      </c>
      <c r="H10" s="9">
        <v>63066</v>
      </c>
      <c r="I10" s="13">
        <v>13268.44</v>
      </c>
      <c r="J10" s="13">
        <v>10614.75</v>
      </c>
      <c r="K10" s="14">
        <v>0.8</v>
      </c>
      <c r="L10" s="15"/>
    </row>
    <row r="11" spans="1:13" s="10" customFormat="1" ht="18" customHeight="1" x14ac:dyDescent="0.35">
      <c r="A11" s="5"/>
      <c r="B11" s="9">
        <v>5</v>
      </c>
      <c r="C11" s="9" t="s">
        <v>38</v>
      </c>
      <c r="D11" s="9" t="s">
        <v>41</v>
      </c>
      <c r="E11" s="12" t="s">
        <v>45</v>
      </c>
      <c r="F11" s="20" t="s">
        <v>32</v>
      </c>
      <c r="G11" s="9" t="s">
        <v>33</v>
      </c>
      <c r="H11" s="9">
        <v>63824</v>
      </c>
      <c r="I11" s="13">
        <v>8453.5</v>
      </c>
      <c r="J11" s="13">
        <v>6762.8</v>
      </c>
      <c r="K11" s="14">
        <v>0.8</v>
      </c>
      <c r="L11" s="15"/>
    </row>
    <row r="12" spans="1:13" s="21" customFormat="1" ht="18" customHeight="1" x14ac:dyDescent="0.35">
      <c r="A12" s="5"/>
      <c r="B12" s="9">
        <v>6</v>
      </c>
      <c r="C12" s="9" t="s">
        <v>39</v>
      </c>
      <c r="D12" s="9" t="s">
        <v>18</v>
      </c>
      <c r="E12" s="9" t="s">
        <v>14</v>
      </c>
      <c r="F12" s="9" t="s">
        <v>19</v>
      </c>
      <c r="G12" s="9" t="s">
        <v>23</v>
      </c>
      <c r="H12" s="9">
        <v>63100</v>
      </c>
      <c r="I12" s="13">
        <v>20450</v>
      </c>
      <c r="J12" s="13">
        <v>16360</v>
      </c>
      <c r="K12" s="14">
        <v>0.8</v>
      </c>
      <c r="L12" s="15"/>
      <c r="M12" s="10"/>
    </row>
    <row r="13" spans="1:13" x14ac:dyDescent="0.35">
      <c r="I13" s="11">
        <f>SUM(I7:I12)</f>
        <v>81008.59</v>
      </c>
      <c r="J13" s="11">
        <f>SUM(J7:J12)</f>
        <v>64806.87</v>
      </c>
      <c r="L13" s="15"/>
      <c r="M13" s="10"/>
    </row>
    <row r="16" spans="1:13" x14ac:dyDescent="0.35">
      <c r="C16" s="2" t="s">
        <v>10</v>
      </c>
      <c r="I16" s="8"/>
      <c r="J16" s="8"/>
      <c r="K16" s="8"/>
      <c r="L16" s="8"/>
    </row>
    <row r="17" spans="4:11" x14ac:dyDescent="0.35">
      <c r="K17" s="8"/>
    </row>
    <row r="19" spans="4:11" x14ac:dyDescent="0.35">
      <c r="D19" s="5"/>
      <c r="J19" s="8"/>
    </row>
    <row r="20" spans="4:11" x14ac:dyDescent="0.35">
      <c r="D20" s="5"/>
    </row>
    <row r="21" spans="4:11" x14ac:dyDescent="0.35">
      <c r="D21" s="5"/>
    </row>
  </sheetData>
  <mergeCells count="1">
    <mergeCell ref="A3:K3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"/>
  <sheetViews>
    <sheetView tabSelected="1" topLeftCell="A4" zoomScaleNormal="100" workbookViewId="0">
      <selection activeCell="C15" sqref="C15"/>
    </sheetView>
  </sheetViews>
  <sheetFormatPr defaultColWidth="9.1796875" defaultRowHeight="14.5" x14ac:dyDescent="0.35"/>
  <cols>
    <col min="1" max="1" width="27.1796875" style="4" bestFit="1" customWidth="1"/>
    <col min="2" max="2" width="60.7265625" style="4" customWidth="1"/>
    <col min="3" max="3" width="39.1796875" style="4" customWidth="1"/>
    <col min="4" max="4" width="27.453125" style="4" customWidth="1"/>
    <col min="5" max="5" width="28" style="4" customWidth="1"/>
    <col min="6" max="6" width="7" style="4" customWidth="1"/>
    <col min="7" max="7" width="13.1796875" style="5" bestFit="1" customWidth="1"/>
    <col min="8" max="8" width="11.81640625" style="4" bestFit="1" customWidth="1"/>
    <col min="9" max="9" width="18.26953125" style="4" customWidth="1"/>
    <col min="10" max="10" width="19.1796875" style="4" customWidth="1"/>
    <col min="11" max="11" width="19.81640625" style="4" customWidth="1"/>
    <col min="12" max="16384" width="9.1796875" style="4"/>
  </cols>
  <sheetData>
    <row r="1" spans="1:14" ht="72" customHeight="1" x14ac:dyDescent="0.35">
      <c r="A1" s="34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4" ht="16" thickBot="1" x14ac:dyDescent="0.4">
      <c r="A2" s="35"/>
      <c r="B2" s="35"/>
      <c r="C2" s="35"/>
      <c r="D2" s="35"/>
      <c r="E2" s="35"/>
      <c r="F2" s="35"/>
      <c r="G2" s="36"/>
      <c r="H2" s="36"/>
      <c r="I2" s="35"/>
      <c r="J2" s="35"/>
      <c r="K2" s="35"/>
    </row>
    <row r="3" spans="1:14" ht="63.75" customHeight="1" x14ac:dyDescent="0.35">
      <c r="A3" s="6" t="s">
        <v>7</v>
      </c>
      <c r="B3" s="6" t="s">
        <v>2</v>
      </c>
      <c r="C3" s="1" t="s">
        <v>3</v>
      </c>
      <c r="D3" s="1" t="s">
        <v>4</v>
      </c>
      <c r="E3" s="1" t="s">
        <v>5</v>
      </c>
      <c r="F3" s="16" t="s">
        <v>6</v>
      </c>
      <c r="G3" s="1" t="s">
        <v>0</v>
      </c>
      <c r="H3" s="23" t="s">
        <v>9</v>
      </c>
      <c r="I3" s="18" t="s">
        <v>11</v>
      </c>
      <c r="J3" s="6" t="s">
        <v>13</v>
      </c>
      <c r="K3" s="6" t="s">
        <v>12</v>
      </c>
      <c r="L3" s="7"/>
    </row>
    <row r="4" spans="1:14" s="10" customFormat="1" ht="18" customHeight="1" x14ac:dyDescent="0.35">
      <c r="A4" s="9" t="s">
        <v>34</v>
      </c>
      <c r="B4" s="9" t="s">
        <v>20</v>
      </c>
      <c r="C4" s="12" t="s">
        <v>25</v>
      </c>
      <c r="D4" s="9" t="s">
        <v>15</v>
      </c>
      <c r="E4" s="9" t="s">
        <v>16</v>
      </c>
      <c r="F4" s="17">
        <v>63064</v>
      </c>
      <c r="G4" s="13">
        <v>8453.5</v>
      </c>
      <c r="H4" s="19">
        <v>6762.8</v>
      </c>
      <c r="I4" s="25">
        <f>H4*0.5</f>
        <v>3381.4</v>
      </c>
      <c r="J4" s="26">
        <f>H4*0.35</f>
        <v>2366.98</v>
      </c>
      <c r="K4" s="26">
        <f>H4*0.15</f>
        <v>1014.42</v>
      </c>
      <c r="M4" s="15"/>
    </row>
    <row r="5" spans="1:14" s="31" customFormat="1" ht="18" customHeight="1" x14ac:dyDescent="0.35">
      <c r="A5" s="9" t="s">
        <v>35</v>
      </c>
      <c r="B5" s="9" t="s">
        <v>22</v>
      </c>
      <c r="C5" s="9" t="s">
        <v>43</v>
      </c>
      <c r="D5" s="20" t="s">
        <v>21</v>
      </c>
      <c r="E5" s="9" t="s">
        <v>24</v>
      </c>
      <c r="F5" s="17">
        <v>63827</v>
      </c>
      <c r="G5" s="13">
        <v>22078.15</v>
      </c>
      <c r="H5" s="19">
        <v>17662.52</v>
      </c>
      <c r="I5" s="32">
        <f t="shared" ref="I5:I9" si="0">H5*0.5</f>
        <v>8831.26</v>
      </c>
      <c r="J5" s="33">
        <f t="shared" ref="J5:J9" si="1">H5*0.35</f>
        <v>6181.8819999999996</v>
      </c>
      <c r="K5" s="33">
        <f t="shared" ref="K5:K9" si="2">H5*0.15</f>
        <v>2649.3780000000002</v>
      </c>
      <c r="M5" s="30"/>
    </row>
    <row r="6" spans="1:14" s="10" customFormat="1" ht="18" customHeight="1" x14ac:dyDescent="0.35">
      <c r="A6" s="9" t="s">
        <v>36</v>
      </c>
      <c r="B6" s="9" t="s">
        <v>28</v>
      </c>
      <c r="C6" s="12" t="s">
        <v>44</v>
      </c>
      <c r="D6" s="20" t="s">
        <v>31</v>
      </c>
      <c r="E6" s="9" t="s">
        <v>17</v>
      </c>
      <c r="F6" s="17">
        <v>63066</v>
      </c>
      <c r="G6" s="13">
        <v>8305</v>
      </c>
      <c r="H6" s="19">
        <v>6644</v>
      </c>
      <c r="I6" s="27">
        <f t="shared" si="0"/>
        <v>3322</v>
      </c>
      <c r="J6" s="28">
        <f t="shared" si="1"/>
        <v>2325.3999999999996</v>
      </c>
      <c r="K6" s="28">
        <f t="shared" si="2"/>
        <v>996.59999999999991</v>
      </c>
      <c r="M6" s="15"/>
    </row>
    <row r="7" spans="1:14" s="10" customFormat="1" ht="18" customHeight="1" x14ac:dyDescent="0.35">
      <c r="A7" s="9" t="s">
        <v>37</v>
      </c>
      <c r="B7" s="9" t="s">
        <v>29</v>
      </c>
      <c r="C7" s="12" t="s">
        <v>30</v>
      </c>
      <c r="D7" s="20" t="s">
        <v>40</v>
      </c>
      <c r="E7" s="9" t="s">
        <v>17</v>
      </c>
      <c r="F7" s="9">
        <v>63066</v>
      </c>
      <c r="G7" s="13">
        <v>13268.44</v>
      </c>
      <c r="H7" s="19">
        <v>10614.75</v>
      </c>
      <c r="I7" s="27">
        <f t="shared" si="0"/>
        <v>5307.375</v>
      </c>
      <c r="J7" s="28">
        <f t="shared" si="1"/>
        <v>3715.1624999999999</v>
      </c>
      <c r="K7" s="28">
        <f t="shared" si="2"/>
        <v>1592.2124999999999</v>
      </c>
      <c r="M7" s="15"/>
    </row>
    <row r="8" spans="1:14" s="10" customFormat="1" ht="18" customHeight="1" x14ac:dyDescent="0.35">
      <c r="A8" s="9" t="s">
        <v>38</v>
      </c>
      <c r="B8" s="9" t="s">
        <v>41</v>
      </c>
      <c r="C8" s="12" t="s">
        <v>45</v>
      </c>
      <c r="D8" s="20" t="s">
        <v>32</v>
      </c>
      <c r="E8" s="9" t="s">
        <v>33</v>
      </c>
      <c r="F8" s="17">
        <v>63824</v>
      </c>
      <c r="G8" s="13">
        <v>8453.5</v>
      </c>
      <c r="H8" s="19">
        <v>6762.8</v>
      </c>
      <c r="I8" s="27">
        <f t="shared" si="0"/>
        <v>3381.4</v>
      </c>
      <c r="J8" s="28">
        <f t="shared" si="1"/>
        <v>2366.98</v>
      </c>
      <c r="K8" s="28">
        <f t="shared" si="2"/>
        <v>1014.42</v>
      </c>
      <c r="M8" s="15"/>
    </row>
    <row r="9" spans="1:14" s="21" customFormat="1" ht="18" customHeight="1" thickBot="1" x14ac:dyDescent="0.4">
      <c r="A9" s="9" t="s">
        <v>39</v>
      </c>
      <c r="B9" s="9" t="s">
        <v>18</v>
      </c>
      <c r="C9" s="9" t="s">
        <v>14</v>
      </c>
      <c r="D9" s="9" t="s">
        <v>19</v>
      </c>
      <c r="E9" s="9" t="s">
        <v>23</v>
      </c>
      <c r="F9" s="17">
        <v>63100</v>
      </c>
      <c r="G9" s="13">
        <v>20450</v>
      </c>
      <c r="H9" s="24">
        <v>16360</v>
      </c>
      <c r="I9" s="27">
        <f t="shared" si="0"/>
        <v>8180</v>
      </c>
      <c r="J9" s="28">
        <f t="shared" si="1"/>
        <v>5726</v>
      </c>
      <c r="K9" s="28">
        <f t="shared" si="2"/>
        <v>2454</v>
      </c>
      <c r="L9" s="10"/>
      <c r="M9" s="15"/>
      <c r="N9" s="10"/>
    </row>
    <row r="10" spans="1:14" x14ac:dyDescent="0.35">
      <c r="G10" s="11">
        <f>SUM(G4:G9)</f>
        <v>81008.59</v>
      </c>
      <c r="H10" s="22">
        <f>H4+H5+H6+H7+H8+H9</f>
        <v>64806.87</v>
      </c>
      <c r="I10" s="29">
        <f t="shared" ref="I10:K10" si="3">I4+I5+I6+I7+I8+I9</f>
        <v>32403.435000000001</v>
      </c>
      <c r="J10" s="29">
        <f t="shared" si="3"/>
        <v>22682.404500000001</v>
      </c>
      <c r="K10" s="29">
        <f t="shared" si="3"/>
        <v>9721.0305000000008</v>
      </c>
    </row>
    <row r="16" spans="1:14" x14ac:dyDescent="0.35">
      <c r="G16" s="8"/>
    </row>
  </sheetData>
  <mergeCells count="2">
    <mergeCell ref="A2:K2"/>
    <mergeCell ref="A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Allegato A</vt:lpstr>
      <vt:lpstr>Allegato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Gagliardini Anibaldi</dc:creator>
  <cp:lastModifiedBy>Enrica</cp:lastModifiedBy>
  <dcterms:created xsi:type="dcterms:W3CDTF">2017-11-06T14:52:41Z</dcterms:created>
  <dcterms:modified xsi:type="dcterms:W3CDTF">2021-04-22T15:46:22Z</dcterms:modified>
</cp:coreProperties>
</file>